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20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<sst xmlns="http://schemas.openxmlformats.org/spreadsheetml/2006/main" count="63" uniqueCount="60">
  <si>
    <t>2015/16</t>
  </si>
  <si>
    <t>2016/17</t>
  </si>
  <si>
    <t>2017/18</t>
  </si>
  <si>
    <t>2018/19</t>
  </si>
  <si>
    <t>2019/20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</si>
  <si>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</si>
  <si>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</si>
  <si>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</si>
  <si>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</si>
  <si>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</si>
  <si>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</si>
  <si>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</si>
  <si>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</si>
  <si>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</si>
  <si>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</si>
  <si>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</si>
  <si>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</si>
  <si>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</si>
  <si>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2020/21</t>
  </si>
  <si>
    <t>2034/35</t>
  </si>
  <si>
    <t>2035/36</t>
  </si>
  <si>
    <t>2036/37</t>
  </si>
  <si>
    <t>2037/38</t>
  </si>
  <si>
    <t>2038/39</t>
  </si>
  <si>
    <t>2039/40</t>
  </si>
  <si>
    <t>2040/41</t>
  </si>
  <si>
    <t>2041/42</t>
  </si>
  <si>
    <t>2042/43</t>
  </si>
  <si>
    <t>2043/44</t>
  </si>
  <si>
    <t>2044/45</t>
  </si>
  <si>
    <t>2045/46</t>
  </si>
  <si>
    <t>2046/47</t>
  </si>
  <si>
    <t>2047/48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</si>
  <si>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</si>
  <si>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</si>
  <si>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</si>
  <si>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</si>
  <si>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</si>
  <si>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</si>
  <si>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</si>
  <si>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</si>
  <si>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</si>
  <si>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</si>
  <si>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</si>
  <si>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</si>
  <si>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2060/61</t>
  </si>
  <si>
    <t>2061/62</t>
  </si>
  <si>
    <t>2062/63</t>
  </si>
  <si>
    <t>2063/64</t>
  </si>
  <si>
    <t>2064/65</t>
  </si>
  <si>
    <t>2065/66</t>
  </si>
  <si>
    <t>APPENDIX 1</t>
  </si>
  <si>
    <t>TOTAL COVERED</t>
  </si>
  <si>
    <t>BEFORE 1 APRIL 2008</t>
  </si>
  <si>
    <t xml:space="preserve">MINIMUM REVENUE PROVISION IN RESPECT OF CAPITAL EXPENDITURE INCURRED  </t>
  </si>
  <si>
    <t>Balance at beginning of year using reducing balance method</t>
  </si>
  <si>
    <t>4% Reducing balance MRP</t>
  </si>
  <si>
    <t>Straight line MRP over 50 years</t>
  </si>
  <si>
    <t>Annual savings</t>
  </si>
  <si>
    <t>£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</si>
</sst>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69" fontId="0" fillId="0" borderId="0" xfId="42" applyNumberFormat="1" applyFont="1" applyAlignment="1">
      <alignment/>
    </xf>
    <xf numFmtId="169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169" fontId="0" fillId="0" borderId="0" xfId="42" applyNumberFormat="1" applyFont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3">
      <selection activeCell="D7" sqref="D7:F7"/>
    </sheetView>
  </sheetViews>
  <sheetFormatPr defaultColWidth="9.00390625" defaultRowHeight="14.25"/>
  <cols>
    <col min="2" max="2" width="17.25390625" style="0" customWidth="1"/>
    <col min="3" max="3" width="14.75390625" style="0" bestFit="1" customWidth="1"/>
    <col min="4" max="6" width="14.75390625" style="0" customWidth="1"/>
    <col min="12" max="12" width="12.625" style="0" bestFit="1" customWidth="1"/>
  </cols>
  <sheetData>
    <row r="1" ht="18">
      <c r="A1" s="4" t="s">
        <v>51</v>
      </c>
    </row>
    <row r="3" ht="15.75">
      <c r="A3" s="5" t="s">
        <v>54</v>
      </c>
    </row>
    <row r="4" ht="15.75" customHeight="1">
      <c r="A4" s="5" t="s">
        <v>53</v>
      </c>
    </row>
    <row r="5" spans="3:7" ht="14.25">
      <c r="C5" s="6"/>
      <c r="D5" s="6"/>
      <c r="E5" s="6"/>
      <c r="F5" s="6"/>
      <c r="G5" s="6"/>
    </row>
    <row r="6" spans="3:12" ht="90">
      <c r="C6" s="8" t="s">
        <v>55</v>
      </c>
      <c r="D6" s="9" t="s">
        <v>56</v>
      </c>
      <c r="E6" s="9" t="s">
        <v>57</v>
      </c>
      <c r="F6" s="9" t="s">
        <v>58</v>
      </c>
      <c r="G6" s="6"/>
      <c r="L6" s="2"/>
    </row>
    <row r="7" spans="3:12" ht="15">
      <c r="C7" s="8" t="s">
        <v>59</v>
      </c>
      <c r="D7" s="8" t="s">
        <v>59</v>
      </c>
      <c r="E7" s="8" t="s">
        <v>59</v>
      </c>
      <c r="F7" s="8" t="s">
        <v>59</v>
      </c>
      <c r="G7" s="6"/>
      <c r="L7" s="2"/>
    </row>
    <row r="8" spans="2:12" ht="14.25">
      <c r="B8" t="s">
        <v>0</v>
      </c>
      <c r="C8" s="7">
        <v>128825539</v>
      </c>
      <c r="D8" s="7">
        <f aca="true" t="shared" si="0" ref="D8:D39">SUM(C8*0.04)</f>
        <v>5153021.5600000005</v>
      </c>
      <c r="E8" s="7">
        <f aca="true" t="shared" si="1" ref="E8:E39">SUM($C$8/50)</f>
        <v>2576510.78</v>
      </c>
      <c r="F8" s="7">
        <f>SUM(D8-E8)</f>
        <v>2576510.7800000007</v>
      </c>
      <c r="G8" s="7"/>
      <c r="L8" s="3"/>
    </row>
    <row r="9" spans="2:12" ht="14.25">
      <c r="B9" t="s">
        <v>1</v>
      </c>
      <c r="C9" s="1">
        <f aca="true" t="shared" si="2" ref="C9:C40">SUM(C8-D8)</f>
        <v>123672517.44</v>
      </c>
      <c r="D9" s="1">
        <f t="shared" si="0"/>
        <v>4946900.6976</v>
      </c>
      <c r="E9" s="1">
        <f t="shared" si="1"/>
        <v>2576510.78</v>
      </c>
      <c r="F9" s="1">
        <f aca="true" t="shared" si="3" ref="F9:F57">SUM(D9-E9)</f>
        <v>2370389.9176</v>
      </c>
      <c r="G9" s="1"/>
      <c r="L9" s="3"/>
    </row>
    <row r="10" spans="2:12" ht="14.25">
      <c r="B10" t="s">
        <v>2</v>
      </c>
      <c r="C10" s="1">
        <f t="shared" si="2"/>
        <v>118725616.74239999</v>
      </c>
      <c r="D10" s="1">
        <f t="shared" si="0"/>
        <v>4749024.6696959995</v>
      </c>
      <c r="E10" s="1">
        <f t="shared" si="1"/>
        <v>2576510.78</v>
      </c>
      <c r="F10" s="1">
        <f t="shared" si="3"/>
        <v>2172513.8896959997</v>
      </c>
      <c r="G10" s="1"/>
      <c r="L10" s="3"/>
    </row>
    <row r="11" spans="2:12" ht="14.25">
      <c r="B11" t="s">
        <v>3</v>
      </c>
      <c r="C11" s="1">
        <f t="shared" si="2"/>
        <v>113976592.07270399</v>
      </c>
      <c r="D11" s="1">
        <f t="shared" si="0"/>
        <v>4559063.68290816</v>
      </c>
      <c r="E11" s="1">
        <f t="shared" si="1"/>
        <v>2576510.78</v>
      </c>
      <c r="F11" s="1">
        <f t="shared" si="3"/>
        <v>1982552.90290816</v>
      </c>
      <c r="G11" s="1"/>
      <c r="L11" s="3"/>
    </row>
    <row r="12" spans="2:12" ht="14.25">
      <c r="B12" t="s">
        <v>4</v>
      </c>
      <c r="C12" s="1">
        <f t="shared" si="2"/>
        <v>109417528.38979582</v>
      </c>
      <c r="D12" s="1">
        <f t="shared" si="0"/>
        <v>4376701.135591833</v>
      </c>
      <c r="E12" s="1">
        <f t="shared" si="1"/>
        <v>2576510.78</v>
      </c>
      <c r="F12" s="1">
        <f t="shared" si="3"/>
        <v>1800190.3555918331</v>
      </c>
      <c r="G12" s="1"/>
      <c r="L12" s="3"/>
    </row>
    <row r="13" spans="2:12" ht="14.25">
      <c r="B13" t="s">
        <v>18</v>
      </c>
      <c r="C13" s="1">
        <f t="shared" si="2"/>
        <v>105040827.25420399</v>
      </c>
      <c r="D13" s="1">
        <f t="shared" si="0"/>
        <v>4201633.090168159</v>
      </c>
      <c r="E13" s="1">
        <f t="shared" si="1"/>
        <v>2576510.78</v>
      </c>
      <c r="F13" s="1">
        <f t="shared" si="3"/>
        <v>1625122.3101681597</v>
      </c>
      <c r="G13" s="1"/>
      <c r="L13" s="3"/>
    </row>
    <row r="14" spans="2:12" ht="14.25">
      <c r="B14" t="s">
        <v>5</v>
      </c>
      <c r="C14" s="1">
        <f t="shared" si="2"/>
        <v>100839194.16403583</v>
      </c>
      <c r="D14" s="1">
        <f t="shared" si="0"/>
        <v>4033567.766561433</v>
      </c>
      <c r="E14" s="1">
        <f t="shared" si="1"/>
        <v>2576510.78</v>
      </c>
      <c r="F14" s="1">
        <f t="shared" si="3"/>
        <v>1457056.9865614334</v>
      </c>
      <c r="G14" s="1"/>
      <c r="L14" s="3"/>
    </row>
    <row r="15" spans="2:12" ht="14.25">
      <c r="B15" t="s">
        <v>6</v>
      </c>
      <c r="C15" s="1">
        <f t="shared" si="2"/>
        <v>96805626.3974744</v>
      </c>
      <c r="D15" s="1">
        <f t="shared" si="0"/>
        <v>3872225.0558989756</v>
      </c>
      <c r="E15" s="1">
        <f t="shared" si="1"/>
        <v>2576510.78</v>
      </c>
      <c r="F15" s="1">
        <f t="shared" si="3"/>
        <v>1295714.2758989758</v>
      </c>
      <c r="G15" s="1"/>
      <c r="L15" s="3"/>
    </row>
    <row r="16" spans="2:12" ht="14.25">
      <c r="B16" t="s">
        <v>7</v>
      </c>
      <c r="C16" s="1">
        <f t="shared" si="2"/>
        <v>92933401.34157541</v>
      </c>
      <c r="D16" s="1">
        <f t="shared" si="0"/>
        <v>3717336.0536630168</v>
      </c>
      <c r="E16" s="1">
        <f t="shared" si="1"/>
        <v>2576510.78</v>
      </c>
      <c r="F16" s="1">
        <f t="shared" si="3"/>
        <v>1140825.273663017</v>
      </c>
      <c r="G16" s="1"/>
      <c r="L16" s="3"/>
    </row>
    <row r="17" spans="2:12" ht="14.25">
      <c r="B17" t="s">
        <v>8</v>
      </c>
      <c r="C17" s="1">
        <f t="shared" si="2"/>
        <v>89216065.2879124</v>
      </c>
      <c r="D17" s="1">
        <f t="shared" si="0"/>
        <v>3568642.611516496</v>
      </c>
      <c r="E17" s="1">
        <f t="shared" si="1"/>
        <v>2576510.78</v>
      </c>
      <c r="F17" s="1">
        <f t="shared" si="3"/>
        <v>992131.8315164964</v>
      </c>
      <c r="G17" s="1"/>
      <c r="L17" s="3"/>
    </row>
    <row r="18" spans="2:12" ht="14.25">
      <c r="B18" t="s">
        <v>9</v>
      </c>
      <c r="C18" s="1">
        <f t="shared" si="2"/>
        <v>85647422.67639591</v>
      </c>
      <c r="D18" s="1">
        <f t="shared" si="0"/>
        <v>3425896.907055836</v>
      </c>
      <c r="E18" s="1">
        <f t="shared" si="1"/>
        <v>2576510.78</v>
      </c>
      <c r="F18" s="1">
        <f t="shared" si="3"/>
        <v>849386.1270558364</v>
      </c>
      <c r="G18" s="1"/>
      <c r="L18" s="3"/>
    </row>
    <row r="19" spans="2:12" ht="14.25">
      <c r="B19" t="s">
        <v>10</v>
      </c>
      <c r="C19" s="1">
        <f t="shared" si="2"/>
        <v>82221525.76934007</v>
      </c>
      <c r="D19" s="1">
        <f t="shared" si="0"/>
        <v>3288861.030773603</v>
      </c>
      <c r="E19" s="1">
        <f t="shared" si="1"/>
        <v>2576510.78</v>
      </c>
      <c r="F19" s="1">
        <f t="shared" si="3"/>
        <v>712350.2507736031</v>
      </c>
      <c r="G19" s="1"/>
      <c r="L19" s="3"/>
    </row>
    <row r="20" spans="2:12" ht="14.25">
      <c r="B20" t="s">
        <v>11</v>
      </c>
      <c r="C20" s="1">
        <f t="shared" si="2"/>
        <v>78932664.73856646</v>
      </c>
      <c r="D20" s="1">
        <f t="shared" si="0"/>
        <v>3157306.5895426585</v>
      </c>
      <c r="E20" s="1">
        <f t="shared" si="1"/>
        <v>2576510.78</v>
      </c>
      <c r="F20" s="1">
        <f t="shared" si="3"/>
        <v>580795.8095426587</v>
      </c>
      <c r="G20" s="1"/>
      <c r="L20" s="3"/>
    </row>
    <row r="21" spans="2:12" ht="14.25">
      <c r="B21" t="s">
        <v>12</v>
      </c>
      <c r="C21" s="1">
        <f t="shared" si="2"/>
        <v>75775358.1490238</v>
      </c>
      <c r="D21" s="1">
        <f t="shared" si="0"/>
        <v>3031014.3259609523</v>
      </c>
      <c r="E21" s="1">
        <f t="shared" si="1"/>
        <v>2576510.78</v>
      </c>
      <c r="F21" s="1">
        <f t="shared" si="3"/>
        <v>454503.5459609525</v>
      </c>
      <c r="G21" s="1"/>
      <c r="L21" s="3"/>
    </row>
    <row r="22" spans="2:12" ht="14.25">
      <c r="B22" t="s">
        <v>13</v>
      </c>
      <c r="C22" s="1">
        <f t="shared" si="2"/>
        <v>72744343.82306285</v>
      </c>
      <c r="D22" s="1">
        <f t="shared" si="0"/>
        <v>2909773.752922514</v>
      </c>
      <c r="E22" s="1">
        <f t="shared" si="1"/>
        <v>2576510.78</v>
      </c>
      <c r="F22" s="1">
        <f t="shared" si="3"/>
        <v>333262.9729225142</v>
      </c>
      <c r="G22" s="1"/>
      <c r="L22" s="3"/>
    </row>
    <row r="23" spans="2:12" ht="14.25">
      <c r="B23" t="s">
        <v>14</v>
      </c>
      <c r="C23" s="1">
        <f t="shared" si="2"/>
        <v>69834570.07014033</v>
      </c>
      <c r="D23" s="1">
        <f t="shared" si="0"/>
        <v>2793382.8028056133</v>
      </c>
      <c r="E23" s="1">
        <f t="shared" si="1"/>
        <v>2576510.78</v>
      </c>
      <c r="F23" s="1">
        <f t="shared" si="3"/>
        <v>216872.02280561347</v>
      </c>
      <c r="G23" s="1"/>
      <c r="L23" s="3"/>
    </row>
    <row r="24" spans="2:12" ht="14.25">
      <c r="B24" t="s">
        <v>15</v>
      </c>
      <c r="C24" s="1">
        <f t="shared" si="2"/>
        <v>67041187.26733472</v>
      </c>
      <c r="D24" s="1">
        <f t="shared" si="0"/>
        <v>2681647.490693389</v>
      </c>
      <c r="E24" s="1">
        <f t="shared" si="1"/>
        <v>2576510.78</v>
      </c>
      <c r="F24" s="1">
        <f t="shared" si="3"/>
        <v>105136.71069338918</v>
      </c>
      <c r="G24" s="1"/>
      <c r="L24" s="3"/>
    </row>
    <row r="25" spans="2:12" ht="14.25">
      <c r="B25" t="s">
        <v>16</v>
      </c>
      <c r="C25" s="1">
        <f t="shared" si="2"/>
        <v>64359539.77664133</v>
      </c>
      <c r="D25" s="1">
        <f t="shared" si="0"/>
        <v>2574381.591065653</v>
      </c>
      <c r="E25" s="1">
        <f t="shared" si="1"/>
        <v>2576510.78</v>
      </c>
      <c r="F25" s="1">
        <f t="shared" si="3"/>
        <v>-2129.188934346661</v>
      </c>
      <c r="G25" s="1"/>
      <c r="L25" s="3"/>
    </row>
    <row r="26" spans="2:12" ht="14.25">
      <c r="B26" t="s">
        <v>17</v>
      </c>
      <c r="C26" s="1">
        <f t="shared" si="2"/>
        <v>61785158.18557568</v>
      </c>
      <c r="D26" s="1">
        <f t="shared" si="0"/>
        <v>2471406.3274230273</v>
      </c>
      <c r="E26" s="1">
        <f t="shared" si="1"/>
        <v>2576510.78</v>
      </c>
      <c r="F26" s="1">
        <f t="shared" si="3"/>
        <v>-105104.45257697254</v>
      </c>
      <c r="G26" s="1"/>
      <c r="L26" s="3"/>
    </row>
    <row r="27" spans="2:12" ht="14.25">
      <c r="B27" t="s">
        <v>19</v>
      </c>
      <c r="C27" s="1">
        <f t="shared" si="2"/>
        <v>59313751.85815265</v>
      </c>
      <c r="D27" s="1">
        <f t="shared" si="0"/>
        <v>2372550.074326106</v>
      </c>
      <c r="E27" s="1">
        <f t="shared" si="1"/>
        <v>2576510.78</v>
      </c>
      <c r="F27" s="1">
        <f t="shared" si="3"/>
        <v>-203960.7056738939</v>
      </c>
      <c r="G27" s="1"/>
      <c r="L27" s="3"/>
    </row>
    <row r="28" spans="2:12" ht="14.25">
      <c r="B28" t="s">
        <v>20</v>
      </c>
      <c r="C28" s="1">
        <f t="shared" si="2"/>
        <v>56941201.783826545</v>
      </c>
      <c r="D28" s="1">
        <f t="shared" si="0"/>
        <v>2277648.071353062</v>
      </c>
      <c r="E28" s="1">
        <f t="shared" si="1"/>
        <v>2576510.78</v>
      </c>
      <c r="F28" s="1">
        <f t="shared" si="3"/>
        <v>-298862.70864693774</v>
      </c>
      <c r="G28" s="1"/>
      <c r="L28" s="3"/>
    </row>
    <row r="29" spans="2:12" ht="14.25">
      <c r="B29" t="s">
        <v>21</v>
      </c>
      <c r="C29" s="1">
        <f t="shared" si="2"/>
        <v>54663553.71247348</v>
      </c>
      <c r="D29" s="1">
        <f t="shared" si="0"/>
        <v>2186542.1484989394</v>
      </c>
      <c r="E29" s="1">
        <f t="shared" si="1"/>
        <v>2576510.78</v>
      </c>
      <c r="F29" s="1">
        <f t="shared" si="3"/>
        <v>-389968.63150106044</v>
      </c>
      <c r="G29" s="1"/>
      <c r="L29" s="3"/>
    </row>
    <row r="30" spans="2:12" ht="14.25">
      <c r="B30" t="s">
        <v>22</v>
      </c>
      <c r="C30" s="1">
        <f t="shared" si="2"/>
        <v>52477011.563974544</v>
      </c>
      <c r="D30" s="1">
        <f t="shared" si="0"/>
        <v>2099080.462558982</v>
      </c>
      <c r="E30" s="1">
        <f t="shared" si="1"/>
        <v>2576510.78</v>
      </c>
      <c r="F30" s="1">
        <f t="shared" si="3"/>
        <v>-477430.31744101783</v>
      </c>
      <c r="G30" s="1"/>
      <c r="L30" s="3"/>
    </row>
    <row r="31" spans="2:12" ht="14.25">
      <c r="B31" t="s">
        <v>23</v>
      </c>
      <c r="C31" s="1">
        <f t="shared" si="2"/>
        <v>50377931.10141556</v>
      </c>
      <c r="D31" s="1">
        <f t="shared" si="0"/>
        <v>2015117.2440566225</v>
      </c>
      <c r="E31" s="1">
        <f t="shared" si="1"/>
        <v>2576510.78</v>
      </c>
      <c r="F31" s="1">
        <f t="shared" si="3"/>
        <v>-561393.5359433773</v>
      </c>
      <c r="G31" s="1"/>
      <c r="L31" s="3"/>
    </row>
    <row r="32" spans="2:12" ht="14.25">
      <c r="B32" t="s">
        <v>24</v>
      </c>
      <c r="C32" s="1">
        <f t="shared" si="2"/>
        <v>48362813.85735894</v>
      </c>
      <c r="D32" s="1">
        <f t="shared" si="0"/>
        <v>1934512.5542943575</v>
      </c>
      <c r="E32" s="1">
        <f t="shared" si="1"/>
        <v>2576510.78</v>
      </c>
      <c r="F32" s="1">
        <f t="shared" si="3"/>
        <v>-641998.2257056423</v>
      </c>
      <c r="G32" s="1"/>
      <c r="L32" s="3"/>
    </row>
    <row r="33" spans="2:12" ht="14.25">
      <c r="B33" t="s">
        <v>25</v>
      </c>
      <c r="C33" s="1">
        <f t="shared" si="2"/>
        <v>46428301.303064585</v>
      </c>
      <c r="D33" s="1">
        <f t="shared" si="0"/>
        <v>1857132.0521225834</v>
      </c>
      <c r="E33" s="1">
        <f t="shared" si="1"/>
        <v>2576510.78</v>
      </c>
      <c r="F33" s="1">
        <f t="shared" si="3"/>
        <v>-719378.7278774164</v>
      </c>
      <c r="G33" s="1"/>
      <c r="L33" s="3"/>
    </row>
    <row r="34" spans="2:12" ht="14.25">
      <c r="B34" t="s">
        <v>26</v>
      </c>
      <c r="C34" s="1">
        <f t="shared" si="2"/>
        <v>44571169.250942</v>
      </c>
      <c r="D34" s="1">
        <f t="shared" si="0"/>
        <v>1782846.77003768</v>
      </c>
      <c r="E34" s="1">
        <f t="shared" si="1"/>
        <v>2576510.78</v>
      </c>
      <c r="F34" s="1">
        <f t="shared" si="3"/>
        <v>-793664.0099623199</v>
      </c>
      <c r="G34" s="1"/>
      <c r="L34" s="3"/>
    </row>
    <row r="35" spans="2:12" ht="14.25">
      <c r="B35" t="s">
        <v>27</v>
      </c>
      <c r="C35" s="1">
        <f t="shared" si="2"/>
        <v>42788322.48090432</v>
      </c>
      <c r="D35" s="1">
        <f t="shared" si="0"/>
        <v>1711532.8992361727</v>
      </c>
      <c r="E35" s="1">
        <f t="shared" si="1"/>
        <v>2576510.78</v>
      </c>
      <c r="F35" s="1">
        <f t="shared" si="3"/>
        <v>-864977.8807638271</v>
      </c>
      <c r="G35" s="1"/>
      <c r="L35" s="3"/>
    </row>
    <row r="36" spans="2:12" ht="14.25">
      <c r="B36" t="s">
        <v>28</v>
      </c>
      <c r="C36" s="1">
        <f t="shared" si="2"/>
        <v>41076789.581668146</v>
      </c>
      <c r="D36" s="1">
        <f t="shared" si="0"/>
        <v>1643071.5832667258</v>
      </c>
      <c r="E36" s="1">
        <f t="shared" si="1"/>
        <v>2576510.78</v>
      </c>
      <c r="F36" s="1">
        <f t="shared" si="3"/>
        <v>-933439.196733274</v>
      </c>
      <c r="G36" s="1"/>
      <c r="L36" s="3"/>
    </row>
    <row r="37" spans="2:12" ht="14.25">
      <c r="B37" t="s">
        <v>29</v>
      </c>
      <c r="C37" s="1">
        <f t="shared" si="2"/>
        <v>39433717.99840142</v>
      </c>
      <c r="D37" s="1">
        <f t="shared" si="0"/>
        <v>1577348.7199360568</v>
      </c>
      <c r="E37" s="1">
        <f t="shared" si="1"/>
        <v>2576510.78</v>
      </c>
      <c r="F37" s="1">
        <f t="shared" si="3"/>
        <v>-999162.060063943</v>
      </c>
      <c r="G37" s="1"/>
      <c r="L37" s="3"/>
    </row>
    <row r="38" spans="2:12" ht="14.25">
      <c r="B38" t="s">
        <v>30</v>
      </c>
      <c r="C38" s="1">
        <f t="shared" si="2"/>
        <v>37856369.27846536</v>
      </c>
      <c r="D38" s="1">
        <f t="shared" si="0"/>
        <v>1514254.7711386145</v>
      </c>
      <c r="E38" s="1">
        <f t="shared" si="1"/>
        <v>2576510.78</v>
      </c>
      <c r="F38" s="1">
        <f t="shared" si="3"/>
        <v>-1062256.0088613853</v>
      </c>
      <c r="G38" s="1"/>
      <c r="L38" s="3"/>
    </row>
    <row r="39" spans="2:12" ht="14.25">
      <c r="B39" t="s">
        <v>31</v>
      </c>
      <c r="C39" s="1">
        <f t="shared" si="2"/>
        <v>36342114.507326744</v>
      </c>
      <c r="D39" s="1">
        <f t="shared" si="0"/>
        <v>1453684.5802930698</v>
      </c>
      <c r="E39" s="1">
        <f t="shared" si="1"/>
        <v>2576510.78</v>
      </c>
      <c r="F39" s="1">
        <f t="shared" si="3"/>
        <v>-1122826.19970693</v>
      </c>
      <c r="G39" s="1"/>
      <c r="L39" s="3"/>
    </row>
    <row r="40" spans="2:12" ht="14.25">
      <c r="B40" t="s">
        <v>32</v>
      </c>
      <c r="C40" s="1">
        <f t="shared" si="2"/>
        <v>34888429.92703368</v>
      </c>
      <c r="D40" s="1">
        <f aca="true" t="shared" si="4" ref="D40:D57">SUM(C40*0.04)</f>
        <v>1395537.1970813472</v>
      </c>
      <c r="E40" s="1">
        <f aca="true" t="shared" si="5" ref="E40:E57">SUM($C$8/50)</f>
        <v>2576510.78</v>
      </c>
      <c r="F40" s="1">
        <f t="shared" si="3"/>
        <v>-1180973.5829186526</v>
      </c>
      <c r="G40" s="1"/>
      <c r="L40" s="3"/>
    </row>
    <row r="41" spans="2:12" ht="14.25">
      <c r="B41" t="s">
        <v>33</v>
      </c>
      <c r="C41" s="1">
        <f aca="true" t="shared" si="6" ref="C41:C58">SUM(C40-D40)</f>
        <v>33492892.72995233</v>
      </c>
      <c r="D41" s="1">
        <f t="shared" si="4"/>
        <v>1339715.7091980933</v>
      </c>
      <c r="E41" s="1">
        <f t="shared" si="5"/>
        <v>2576510.78</v>
      </c>
      <c r="F41" s="1">
        <f t="shared" si="3"/>
        <v>-1236795.0708019065</v>
      </c>
      <c r="G41" s="1"/>
      <c r="L41" s="3"/>
    </row>
    <row r="42" spans="2:12" ht="14.25">
      <c r="B42" t="s">
        <v>34</v>
      </c>
      <c r="C42" s="1">
        <f t="shared" si="6"/>
        <v>32153177.020754237</v>
      </c>
      <c r="D42" s="1">
        <f t="shared" si="4"/>
        <v>1286127.0808301696</v>
      </c>
      <c r="E42" s="1">
        <f t="shared" si="5"/>
        <v>2576510.78</v>
      </c>
      <c r="F42" s="1">
        <f t="shared" si="3"/>
        <v>-1290383.6991698302</v>
      </c>
      <c r="G42" s="1"/>
      <c r="L42" s="3"/>
    </row>
    <row r="43" spans="2:12" ht="14.25">
      <c r="B43" t="s">
        <v>35</v>
      </c>
      <c r="C43" s="1">
        <f t="shared" si="6"/>
        <v>30867049.93992407</v>
      </c>
      <c r="D43" s="1">
        <f t="shared" si="4"/>
        <v>1234681.9975969628</v>
      </c>
      <c r="E43" s="1">
        <f t="shared" si="5"/>
        <v>2576510.78</v>
      </c>
      <c r="F43" s="1">
        <f t="shared" si="3"/>
        <v>-1341828.782403037</v>
      </c>
      <c r="G43" s="1"/>
      <c r="L43" s="3"/>
    </row>
    <row r="44" spans="2:12" ht="14.25">
      <c r="B44" t="s">
        <v>36</v>
      </c>
      <c r="C44" s="1">
        <f t="shared" si="6"/>
        <v>29632367.942327105</v>
      </c>
      <c r="D44" s="1">
        <f t="shared" si="4"/>
        <v>1185294.7176930842</v>
      </c>
      <c r="E44" s="1">
        <f t="shared" si="5"/>
        <v>2576510.78</v>
      </c>
      <c r="F44" s="1">
        <f t="shared" si="3"/>
        <v>-1391216.0623069156</v>
      </c>
      <c r="G44" s="1"/>
      <c r="L44" s="3"/>
    </row>
    <row r="45" spans="2:12" ht="14.25">
      <c r="B45" t="s">
        <v>37</v>
      </c>
      <c r="C45" s="1">
        <f t="shared" si="6"/>
        <v>28447073.22463402</v>
      </c>
      <c r="D45" s="1">
        <f t="shared" si="4"/>
        <v>1137882.9289853608</v>
      </c>
      <c r="E45" s="1">
        <f t="shared" si="5"/>
        <v>2576510.78</v>
      </c>
      <c r="F45" s="1">
        <f t="shared" si="3"/>
        <v>-1438627.851014639</v>
      </c>
      <c r="G45" s="1"/>
      <c r="L45" s="3"/>
    </row>
    <row r="46" spans="2:12" ht="14.25">
      <c r="B46" t="s">
        <v>38</v>
      </c>
      <c r="C46" s="1">
        <f t="shared" si="6"/>
        <v>27309190.29564866</v>
      </c>
      <c r="D46" s="1">
        <f t="shared" si="4"/>
        <v>1092367.6118259465</v>
      </c>
      <c r="E46" s="1">
        <f t="shared" si="5"/>
        <v>2576510.78</v>
      </c>
      <c r="F46" s="1">
        <f t="shared" si="3"/>
        <v>-1484143.1681740533</v>
      </c>
      <c r="G46" s="1"/>
      <c r="L46" s="3"/>
    </row>
    <row r="47" spans="2:12" ht="14.25">
      <c r="B47" t="s">
        <v>39</v>
      </c>
      <c r="C47" s="1">
        <f t="shared" si="6"/>
        <v>26216822.683822714</v>
      </c>
      <c r="D47" s="1">
        <f t="shared" si="4"/>
        <v>1048672.9073529085</v>
      </c>
      <c r="E47" s="1">
        <f t="shared" si="5"/>
        <v>2576510.78</v>
      </c>
      <c r="F47" s="1">
        <f t="shared" si="3"/>
        <v>-1527837.8726470913</v>
      </c>
      <c r="G47" s="1"/>
      <c r="L47" s="3"/>
    </row>
    <row r="48" spans="2:12" ht="14.25">
      <c r="B48" t="s">
        <v>40</v>
      </c>
      <c r="C48" s="1">
        <f t="shared" si="6"/>
        <v>25168149.776469804</v>
      </c>
      <c r="D48" s="1">
        <f t="shared" si="4"/>
        <v>1006725.9910587922</v>
      </c>
      <c r="E48" s="1">
        <f t="shared" si="5"/>
        <v>2576510.78</v>
      </c>
      <c r="F48" s="1">
        <f t="shared" si="3"/>
        <v>-1569784.7889412076</v>
      </c>
      <c r="G48" s="1"/>
      <c r="L48" s="3"/>
    </row>
    <row r="49" spans="2:12" ht="14.25">
      <c r="B49" t="s">
        <v>41</v>
      </c>
      <c r="C49" s="1">
        <f t="shared" si="6"/>
        <v>24161423.78541101</v>
      </c>
      <c r="D49" s="1">
        <f t="shared" si="4"/>
        <v>966456.9514164404</v>
      </c>
      <c r="E49" s="1">
        <f t="shared" si="5"/>
        <v>2576510.78</v>
      </c>
      <c r="F49" s="1">
        <f t="shared" si="3"/>
        <v>-1610053.8285835595</v>
      </c>
      <c r="G49" s="1"/>
      <c r="L49" s="3"/>
    </row>
    <row r="50" spans="2:12" ht="14.25">
      <c r="B50" t="s">
        <v>42</v>
      </c>
      <c r="C50" s="1">
        <f t="shared" si="6"/>
        <v>23194966.83399457</v>
      </c>
      <c r="D50" s="1">
        <f t="shared" si="4"/>
        <v>927798.6733597829</v>
      </c>
      <c r="E50" s="1">
        <f t="shared" si="5"/>
        <v>2576510.78</v>
      </c>
      <c r="F50" s="1">
        <f t="shared" si="3"/>
        <v>-1648712.106640217</v>
      </c>
      <c r="G50" s="1"/>
      <c r="L50" s="3"/>
    </row>
    <row r="51" spans="2:12" ht="14.25">
      <c r="B51" t="s">
        <v>43</v>
      </c>
      <c r="C51" s="1">
        <f t="shared" si="6"/>
        <v>22267168.16063479</v>
      </c>
      <c r="D51" s="1">
        <f t="shared" si="4"/>
        <v>890686.7264253916</v>
      </c>
      <c r="E51" s="1">
        <f t="shared" si="5"/>
        <v>2576510.78</v>
      </c>
      <c r="F51" s="1">
        <f t="shared" si="3"/>
        <v>-1685824.0535746082</v>
      </c>
      <c r="G51" s="1"/>
      <c r="L51" s="3"/>
    </row>
    <row r="52" spans="2:12" ht="14.25">
      <c r="B52" t="s">
        <v>44</v>
      </c>
      <c r="C52" s="1">
        <f t="shared" si="6"/>
        <v>21376481.4342094</v>
      </c>
      <c r="D52" s="1">
        <f t="shared" si="4"/>
        <v>855059.257368376</v>
      </c>
      <c r="E52" s="1">
        <f t="shared" si="5"/>
        <v>2576510.78</v>
      </c>
      <c r="F52" s="1">
        <f t="shared" si="3"/>
        <v>-1721451.5226316238</v>
      </c>
      <c r="G52" s="1"/>
      <c r="L52" s="3"/>
    </row>
    <row r="53" spans="2:12" ht="14.25">
      <c r="B53" t="s">
        <v>45</v>
      </c>
      <c r="C53" s="1">
        <f t="shared" si="6"/>
        <v>20521422.176841024</v>
      </c>
      <c r="D53" s="1">
        <f t="shared" si="4"/>
        <v>820856.887073641</v>
      </c>
      <c r="E53" s="1">
        <f t="shared" si="5"/>
        <v>2576510.78</v>
      </c>
      <c r="F53" s="1">
        <f t="shared" si="3"/>
        <v>-1755653.8929263589</v>
      </c>
      <c r="G53" s="1"/>
      <c r="L53" s="3"/>
    </row>
    <row r="54" spans="2:12" ht="14.25">
      <c r="B54" t="s">
        <v>46</v>
      </c>
      <c r="C54" s="1">
        <f t="shared" si="6"/>
        <v>19700565.289767385</v>
      </c>
      <c r="D54" s="1">
        <f t="shared" si="4"/>
        <v>788022.6115906955</v>
      </c>
      <c r="E54" s="1">
        <f t="shared" si="5"/>
        <v>2576510.78</v>
      </c>
      <c r="F54" s="1">
        <f t="shared" si="3"/>
        <v>-1788488.1684093042</v>
      </c>
      <c r="G54" s="1"/>
      <c r="L54" s="3"/>
    </row>
    <row r="55" spans="2:12" ht="14.25">
      <c r="B55" t="s">
        <v>47</v>
      </c>
      <c r="C55" s="1">
        <f t="shared" si="6"/>
        <v>18912542.67817669</v>
      </c>
      <c r="D55" s="1">
        <f t="shared" si="4"/>
        <v>756501.7071270676</v>
      </c>
      <c r="E55" s="1">
        <f t="shared" si="5"/>
        <v>2576510.78</v>
      </c>
      <c r="F55" s="1">
        <f t="shared" si="3"/>
        <v>-1820009.072872932</v>
      </c>
      <c r="G55" s="1"/>
      <c r="L55" s="3"/>
    </row>
    <row r="56" spans="2:12" ht="14.25">
      <c r="B56" t="s">
        <v>48</v>
      </c>
      <c r="C56" s="1">
        <f t="shared" si="6"/>
        <v>18156040.97104962</v>
      </c>
      <c r="D56" s="1">
        <f t="shared" si="4"/>
        <v>726241.6388419849</v>
      </c>
      <c r="E56" s="1">
        <f t="shared" si="5"/>
        <v>2576510.78</v>
      </c>
      <c r="F56" s="1">
        <f t="shared" si="3"/>
        <v>-1850269.141158015</v>
      </c>
      <c r="G56" s="1"/>
      <c r="L56" s="3"/>
    </row>
    <row r="57" spans="2:12" ht="14.25">
      <c r="B57" t="s">
        <v>49</v>
      </c>
      <c r="C57" s="1">
        <f t="shared" si="6"/>
        <v>17429799.332207635</v>
      </c>
      <c r="D57" s="1">
        <f t="shared" si="4"/>
        <v>697191.9732883055</v>
      </c>
      <c r="E57" s="1">
        <f t="shared" si="5"/>
        <v>2576510.78</v>
      </c>
      <c r="F57" s="1">
        <f t="shared" si="3"/>
        <v>-1879318.8067116942</v>
      </c>
      <c r="G57" s="1"/>
      <c r="L57" s="3"/>
    </row>
    <row r="58" spans="2:7" ht="14.25">
      <c r="B58" t="s">
        <v>50</v>
      </c>
      <c r="C58" s="1">
        <f t="shared" si="6"/>
        <v>16732607.35891933</v>
      </c>
      <c r="D58" s="1"/>
      <c r="E58" s="1"/>
      <c r="F58" s="1"/>
      <c r="G58" s="1"/>
    </row>
    <row r="59" spans="2:7" ht="14.25">
      <c r="B59" t="s">
        <v>52</v>
      </c>
      <c r="C59" s="1"/>
      <c r="D59" s="1">
        <f>SUM(D8:D57)</f>
        <v>112092931.64108065</v>
      </c>
      <c r="E59" s="1">
        <f>SUM(E8:E57)</f>
        <v>128825539.00000004</v>
      </c>
      <c r="F59" s="1"/>
      <c r="G59" s="1"/>
    </row>
    <row r="60" spans="3:7" ht="14.25">
      <c r="C60" s="1"/>
      <c r="D60" s="1"/>
      <c r="E60" s="1"/>
      <c r="F60" s="1"/>
      <c r="G60" s="1"/>
    </row>
    <row r="61" spans="3:7" ht="14.25">
      <c r="C61" s="1"/>
      <c r="D61" s="1"/>
      <c r="E61" s="1"/>
      <c r="F61" s="1"/>
      <c r="G61" s="1"/>
    </row>
    <row r="62" spans="3:7" ht="14.25">
      <c r="C62" s="1"/>
      <c r="D62" s="1"/>
      <c r="E62" s="1"/>
      <c r="F62" s="1"/>
      <c r="G62" s="1"/>
    </row>
    <row r="63" spans="3:7" ht="14.25">
      <c r="C63" s="1"/>
      <c r="D63" s="1"/>
      <c r="E63" s="1"/>
      <c r="F63" s="1"/>
      <c r="G63" s="1"/>
    </row>
    <row r="64" spans="3:7" ht="14.25">
      <c r="C64" s="1"/>
      <c r="D64" s="1"/>
      <c r="E64" s="1"/>
      <c r="F64" s="1"/>
      <c r="G64" s="1"/>
    </row>
    <row r="65" spans="3:7" ht="14.25">
      <c r="C65" s="1"/>
      <c r="D65" s="1"/>
      <c r="E65" s="1"/>
      <c r="F65" s="1"/>
      <c r="G65" s="1"/>
    </row>
    <row r="66" spans="3:7" ht="14.25">
      <c r="C66" s="1"/>
      <c r="D66" s="1"/>
      <c r="E66" s="1"/>
      <c r="F66" s="1"/>
      <c r="G66" s="1"/>
    </row>
    <row r="67" spans="3:7" ht="14.25">
      <c r="C67" s="1"/>
      <c r="D67" s="1"/>
      <c r="E67" s="1"/>
      <c r="F67" s="1"/>
      <c r="G67" s="1"/>
    </row>
    <row r="68" spans="3:7" ht="14.25">
      <c r="C68" s="1"/>
      <c r="D68" s="1"/>
      <c r="E68" s="1"/>
      <c r="F68" s="1"/>
      <c r="G68" s="1"/>
    </row>
    <row r="69" spans="3:7" ht="14.25">
      <c r="C69" s="1"/>
      <c r="D69" s="1"/>
      <c r="E69" s="1"/>
      <c r="F69" s="1"/>
      <c r="G69" s="1"/>
    </row>
    <row r="70" spans="3:7" ht="14.25">
      <c r="C70" s="1"/>
      <c r="D70" s="1"/>
      <c r="E70" s="1"/>
      <c r="F70" s="1"/>
      <c r="G70" s="1"/>
    </row>
    <row r="71" spans="3:7" ht="14.25">
      <c r="C71" s="1"/>
      <c r="D71" s="1"/>
      <c r="E71" s="1"/>
      <c r="F71" s="1"/>
      <c r="G71" s="1"/>
    </row>
    <row r="72" spans="3:7" ht="409.5">
      <c r="C72" s="1"/>
      <c r="D72" s="1"/>
      <c r="E72" s="1"/>
      <c r="F72" s="1"/>
      <c r="G72" s="1"/>
    </row>
    <row r="73" spans="3:7" ht="14.25">
      <c r="C73" s="1"/>
      <c r="D73" s="1"/>
      <c r="E73" s="1"/>
      <c r="F73" s="1"/>
      <c r="G73" s="1"/>
    </row>
    <row r="74" spans="3:7" ht="14.25">
      <c r="C74" s="1"/>
      <c r="D74" s="1"/>
      <c r="E74" s="1"/>
      <c r="F74" s="1"/>
      <c r="G74" s="1"/>
    </row>
    <row r="75" spans="3:7" ht="14.25">
      <c r="C75" s="1"/>
      <c r="D75" s="1"/>
      <c r="E75" s="1"/>
      <c r="F75" s="1"/>
      <c r="G75" s="1"/>
    </row>
    <row r="76" spans="3:7" ht="14.25">
      <c r="C76" s="1"/>
      <c r="D76" s="1"/>
      <c r="E76" s="1"/>
      <c r="F76" s="1"/>
      <c r="G7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Harrow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Talbot</dc:creator>
  <cp:keywords/>
  <dc:description/>
  <cp:lastModifiedBy>Ian Talbot</cp:lastModifiedBy>
  <dcterms:created xsi:type="dcterms:W3CDTF">2015-11-09T14:34:43Z</dcterms:created>
  <dcterms:modified xsi:type="dcterms:W3CDTF">2015-11-10T12:15:49Z</dcterms:modified>
  <cp:category/>
  <cp:version/>
  <cp:contentType/>
  <cp:contentStatus/>
</cp:coreProperties>
</file>